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<sst xmlns="http://schemas.openxmlformats.org/spreadsheetml/2006/main" count="56" uniqueCount="32">
  <si>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</si>
  <si>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</si>
  <si>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</si>
  <si>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</si>
  <si>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</si>
  <si>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</si>
  <si>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</si>
  <si>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</si>
  <si>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</si>
  <si>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Dębowa Łąka</t>
  </si>
  <si>
    <t>Książki</t>
  </si>
  <si>
    <t>Płużnica</t>
  </si>
  <si>
    <t>Wąbrzeźno</t>
  </si>
  <si>
    <t>Gruta</t>
  </si>
  <si>
    <t>Łasin</t>
  </si>
  <si>
    <t>Całkowite brutto</t>
  </si>
  <si>
    <t>Do refundacji</t>
  </si>
  <si>
    <t>Lp.</t>
  </si>
  <si>
    <t>Gmina</t>
  </si>
  <si>
    <t>Koszty</t>
  </si>
  <si>
    <t>Rok realizacji</t>
  </si>
  <si>
    <t>Suma środków</t>
  </si>
  <si>
    <t>Kwalifikowalne</t>
  </si>
  <si>
    <t>Radzyń
Chełmiński</t>
  </si>
  <si>
    <t>Rogóźno</t>
  </si>
  <si>
    <t>Świecie</t>
  </si>
  <si>
    <t>RAZEM:</t>
  </si>
  <si>
    <t>Podział środków na poszczególne gminy w ramach Leadera - Małe Projekty - dla gmin i jednostek budżetowych</t>
  </si>
  <si>
    <t>Do refundacji 70%</t>
  </si>
  <si>
    <t>Minimalna wartość projektu*)</t>
  </si>
  <si>
    <r>
      <t>Minimalna wartość projektu *</t>
    </r>
    <r>
      <rPr>
        <vertAlign val="superscript"/>
        <sz val="11"/>
        <rFont val="Czcionka tekstu podstawowego"/>
        <family val="0"/>
      </rPr>
      <t>)</t>
    </r>
  </si>
  <si>
    <r>
      <t>*</t>
    </r>
    <r>
      <rPr>
        <vertAlign val="superscript"/>
        <sz val="11"/>
        <rFont val="Czcionka tekstu podstawowego"/>
        <family val="0"/>
      </rPr>
      <t>)</t>
    </r>
    <r>
      <rPr>
        <sz val="11"/>
        <rFont val="Czcionka tekstu podstawowego"/>
        <family val="0"/>
      </rPr>
      <t xml:space="preserve"> wartość bez środków niekwalifikowalnych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</si>
</sst>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vertAlign val="superscript"/>
      <sz val="11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4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4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4" fontId="17" fillId="0" borderId="2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4" fontId="17" fillId="0" borderId="23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B1">
      <selection activeCell="G4" sqref="G4"/>
    </sheetView>
  </sheetViews>
  <sheetFormatPr defaultColWidth="8.796875" defaultRowHeight="14.25"/>
  <cols>
    <col min="1" max="1" width="4.5" style="3" customWidth="1"/>
    <col min="2" max="2" width="13.59765625" style="2" customWidth="1"/>
    <col min="3" max="3" width="10.5" style="2" customWidth="1"/>
    <col min="4" max="4" width="26.19921875" style="2" customWidth="1"/>
    <col min="5" max="5" width="13" style="2" customWidth="1"/>
    <col min="6" max="6" width="12.3984375" style="2" customWidth="1"/>
    <col min="7" max="7" width="13.19921875" style="2" customWidth="1"/>
    <col min="8" max="8" width="13.3984375" style="2" customWidth="1"/>
    <col min="9" max="9" width="12.5" style="2" customWidth="1"/>
    <col min="10" max="16384" width="9" style="2" customWidth="1"/>
  </cols>
  <sheetData>
    <row r="1" spans="1:9" ht="1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ht="15" thickBot="1"/>
    <row r="3" spans="1:9" ht="15">
      <c r="A3" s="4" t="s">
        <v>17</v>
      </c>
      <c r="B3" s="5" t="s">
        <v>18</v>
      </c>
      <c r="C3" s="6" t="s">
        <v>21</v>
      </c>
      <c r="D3" s="5" t="s">
        <v>19</v>
      </c>
      <c r="E3" s="5" t="s">
        <v>20</v>
      </c>
      <c r="F3" s="5"/>
      <c r="G3" s="5"/>
      <c r="H3" s="5"/>
      <c r="I3" s="7"/>
    </row>
    <row r="4" spans="1:9" ht="15.75" thickBot="1">
      <c r="A4" s="8"/>
      <c r="B4" s="9"/>
      <c r="C4" s="10"/>
      <c r="D4" s="9"/>
      <c r="E4" s="11">
        <v>2010</v>
      </c>
      <c r="F4" s="11">
        <v>2011</v>
      </c>
      <c r="G4" s="11">
        <v>2012</v>
      </c>
      <c r="H4" s="11">
        <v>2013</v>
      </c>
      <c r="I4" s="12">
        <v>2014</v>
      </c>
    </row>
    <row r="5" spans="1:9" ht="16.5">
      <c r="A5" s="13" t="s">
        <v>0</v>
      </c>
      <c r="B5" s="14" t="s">
        <v>9</v>
      </c>
      <c r="C5" s="15">
        <f>E7+F7+G7+H7+I7</f>
        <v>44241.979999999996</v>
      </c>
      <c r="D5" s="16" t="s">
        <v>30</v>
      </c>
      <c r="E5" s="17">
        <f>E6*1.22</f>
        <v>18142.925</v>
      </c>
      <c r="F5" s="17">
        <v>18291.64</v>
      </c>
      <c r="G5" s="17">
        <f>G6*1.23</f>
        <v>18291.646285714287</v>
      </c>
      <c r="H5" s="17">
        <f>H6*1.23</f>
        <v>16005.181714285714</v>
      </c>
      <c r="I5" s="18">
        <f>I6*1.23</f>
        <v>6859.358571428572</v>
      </c>
    </row>
    <row r="6" spans="1:9" ht="14.25">
      <c r="A6" s="19"/>
      <c r="B6" s="20"/>
      <c r="C6" s="21"/>
      <c r="D6" s="22" t="s">
        <v>22</v>
      </c>
      <c r="E6" s="23">
        <v>14871.25</v>
      </c>
      <c r="F6" s="23">
        <v>14871.25</v>
      </c>
      <c r="G6" s="23">
        <f>G7/0.7</f>
        <v>14871.257142857143</v>
      </c>
      <c r="H6" s="23">
        <f>H7/0.7</f>
        <v>13012.342857142858</v>
      </c>
      <c r="I6" s="24">
        <f>I7/0.7</f>
        <v>5576.714285714286</v>
      </c>
    </row>
    <row r="7" spans="1:9" ht="15" thickBot="1">
      <c r="A7" s="25"/>
      <c r="B7" s="26"/>
      <c r="C7" s="27"/>
      <c r="D7" s="28" t="s">
        <v>28</v>
      </c>
      <c r="E7" s="29">
        <v>10409.88</v>
      </c>
      <c r="F7" s="29">
        <v>10409.88</v>
      </c>
      <c r="G7" s="29">
        <v>10409.88</v>
      </c>
      <c r="H7" s="29">
        <v>9108.64</v>
      </c>
      <c r="I7" s="30">
        <v>3903.7</v>
      </c>
    </row>
    <row r="8" spans="1:9" ht="14.25">
      <c r="A8" s="13" t="s">
        <v>1</v>
      </c>
      <c r="B8" s="14" t="s">
        <v>10</v>
      </c>
      <c r="C8" s="15">
        <f>E10+F10+G10+H10+I10</f>
        <v>58916.979999999996</v>
      </c>
      <c r="D8" s="16" t="s">
        <v>29</v>
      </c>
      <c r="E8" s="17">
        <f>E9*1.22</f>
        <v>24160.914857142856</v>
      </c>
      <c r="F8" s="17">
        <f>F9*1.23</f>
        <v>24358.955142857143</v>
      </c>
      <c r="G8" s="17">
        <f>G9*1.23</f>
        <v>24358.955142857143</v>
      </c>
      <c r="H8" s="17">
        <f>H9*1.23</f>
        <v>21314.07257142857</v>
      </c>
      <c r="I8" s="18">
        <f>I9*1.23</f>
        <v>9134.612571428572</v>
      </c>
    </row>
    <row r="9" spans="1:9" ht="14.25">
      <c r="A9" s="19"/>
      <c r="B9" s="20"/>
      <c r="C9" s="21"/>
      <c r="D9" s="22" t="s">
        <v>22</v>
      </c>
      <c r="E9" s="23">
        <f>E10/0.7</f>
        <v>19804.02857142857</v>
      </c>
      <c r="F9" s="23">
        <f>F10/0.7</f>
        <v>19804.02857142857</v>
      </c>
      <c r="G9" s="23">
        <f>G10/0.7</f>
        <v>19804.02857142857</v>
      </c>
      <c r="H9" s="23">
        <f>H10/0.7</f>
        <v>17328.514285714286</v>
      </c>
      <c r="I9" s="24">
        <f>I10/0.7</f>
        <v>7426.514285714286</v>
      </c>
    </row>
    <row r="10" spans="1:9" ht="15" thickBot="1">
      <c r="A10" s="25"/>
      <c r="B10" s="26"/>
      <c r="C10" s="27"/>
      <c r="D10" s="28" t="s">
        <v>28</v>
      </c>
      <c r="E10" s="29">
        <v>13862.82</v>
      </c>
      <c r="F10" s="29">
        <v>13862.82</v>
      </c>
      <c r="G10" s="29">
        <v>13862.82</v>
      </c>
      <c r="H10" s="29">
        <v>12129.96</v>
      </c>
      <c r="I10" s="30">
        <v>5198.56</v>
      </c>
    </row>
    <row r="11" spans="1:9" ht="14.25">
      <c r="A11" s="13" t="s">
        <v>2</v>
      </c>
      <c r="B11" s="14" t="s">
        <v>11</v>
      </c>
      <c r="C11" s="15">
        <f>E13+F13+G13+H13+I13</f>
        <v>69075.54</v>
      </c>
      <c r="D11" s="16" t="s">
        <v>29</v>
      </c>
      <c r="E11" s="17">
        <f>E12*1.22</f>
        <v>28326.779142857144</v>
      </c>
      <c r="F11" s="17">
        <f>F12*1.23</f>
        <v>28558.96585714286</v>
      </c>
      <c r="G11" s="17">
        <f>G12*1.23</f>
        <v>28558.96585714286</v>
      </c>
      <c r="H11" s="17">
        <f>H12*1.23</f>
        <v>24989.084142857144</v>
      </c>
      <c r="I11" s="18">
        <f>I12*1.23</f>
        <v>10709.61</v>
      </c>
    </row>
    <row r="12" spans="1:9" ht="14.25">
      <c r="A12" s="19"/>
      <c r="B12" s="20"/>
      <c r="C12" s="21"/>
      <c r="D12" s="22" t="s">
        <v>22</v>
      </c>
      <c r="E12" s="23">
        <f>E13/0.7</f>
        <v>23218.67142857143</v>
      </c>
      <c r="F12" s="23">
        <f>F13/0.7</f>
        <v>23218.67142857143</v>
      </c>
      <c r="G12" s="23">
        <f>G13/0.7</f>
        <v>23218.67142857143</v>
      </c>
      <c r="H12" s="23">
        <f>H13/0.7</f>
        <v>20316.328571428574</v>
      </c>
      <c r="I12" s="24">
        <f>I13/0.7</f>
        <v>8707</v>
      </c>
    </row>
    <row r="13" spans="1:9" ht="15" thickBot="1">
      <c r="A13" s="25"/>
      <c r="B13" s="26"/>
      <c r="C13" s="27"/>
      <c r="D13" s="28" t="s">
        <v>28</v>
      </c>
      <c r="E13" s="29">
        <v>16253.07</v>
      </c>
      <c r="F13" s="29">
        <v>16253.07</v>
      </c>
      <c r="G13" s="29">
        <v>16253.07</v>
      </c>
      <c r="H13" s="29">
        <v>14221.43</v>
      </c>
      <c r="I13" s="30">
        <v>6094.9</v>
      </c>
    </row>
    <row r="14" spans="1:9" ht="14.25">
      <c r="A14" s="13" t="s">
        <v>3</v>
      </c>
      <c r="B14" s="31" t="s">
        <v>12</v>
      </c>
      <c r="C14" s="15">
        <f>E16+F16+G16+H16+I16</f>
        <v>119068.15999999999</v>
      </c>
      <c r="D14" s="16" t="s">
        <v>29</v>
      </c>
      <c r="E14" s="17">
        <f>E15*1.22</f>
        <v>48827.95020000001</v>
      </c>
      <c r="F14" s="17">
        <v>49228.18</v>
      </c>
      <c r="G14" s="17">
        <v>49228.18</v>
      </c>
      <c r="H14" s="17">
        <v>43074.65</v>
      </c>
      <c r="I14" s="18">
        <v>18460.56</v>
      </c>
    </row>
    <row r="15" spans="1:9" ht="14.25">
      <c r="A15" s="19"/>
      <c r="B15" s="21"/>
      <c r="C15" s="21"/>
      <c r="D15" s="22" t="s">
        <v>22</v>
      </c>
      <c r="E15" s="23">
        <v>40022.91</v>
      </c>
      <c r="F15" s="23">
        <v>40022.91</v>
      </c>
      <c r="G15" s="23">
        <v>40022.91</v>
      </c>
      <c r="H15" s="23">
        <v>35020.04</v>
      </c>
      <c r="I15" s="24">
        <v>15008.58</v>
      </c>
    </row>
    <row r="16" spans="1:9" ht="15" thickBot="1">
      <c r="A16" s="25"/>
      <c r="B16" s="27"/>
      <c r="C16" s="27"/>
      <c r="D16" s="28" t="s">
        <v>28</v>
      </c>
      <c r="E16" s="29">
        <v>28016.04</v>
      </c>
      <c r="F16" s="29">
        <v>28016.04</v>
      </c>
      <c r="G16" s="29">
        <v>28016.04</v>
      </c>
      <c r="H16" s="29">
        <v>24514.03</v>
      </c>
      <c r="I16" s="30">
        <v>10506.01</v>
      </c>
    </row>
    <row r="17" spans="1:9" ht="14.25">
      <c r="A17" s="13" t="s">
        <v>4</v>
      </c>
      <c r="B17" s="14" t="s">
        <v>13</v>
      </c>
      <c r="C17" s="15">
        <f>E19+F19+G19+H19+I19</f>
        <v>90423.43</v>
      </c>
      <c r="D17" s="16" t="s">
        <v>29</v>
      </c>
      <c r="E17" s="32">
        <f>E18*1.22</f>
        <v>37081.20285714286</v>
      </c>
      <c r="F17" s="17">
        <f>F18*1.23</f>
        <v>37385.147142857146</v>
      </c>
      <c r="G17" s="17">
        <f>G18*1.23</f>
        <v>37385.147142857146</v>
      </c>
      <c r="H17" s="17">
        <f>H18*1.23</f>
        <v>32712.008142857143</v>
      </c>
      <c r="I17" s="18">
        <f>I18*1.23</f>
        <v>14019.434571428572</v>
      </c>
    </row>
    <row r="18" spans="1:9" ht="14.25">
      <c r="A18" s="19"/>
      <c r="B18" s="20"/>
      <c r="C18" s="21"/>
      <c r="D18" s="22" t="s">
        <v>22</v>
      </c>
      <c r="E18" s="33">
        <f>E19/0.7</f>
        <v>30394.428571428572</v>
      </c>
      <c r="F18" s="23">
        <f>F19/0.7</f>
        <v>30394.428571428572</v>
      </c>
      <c r="G18" s="23">
        <f>G19/0.7</f>
        <v>30394.428571428572</v>
      </c>
      <c r="H18" s="23">
        <f>H19/0.7</f>
        <v>26595.128571428573</v>
      </c>
      <c r="I18" s="24">
        <f>I19/0.7</f>
        <v>11397.914285714287</v>
      </c>
    </row>
    <row r="19" spans="1:9" ht="15" thickBot="1">
      <c r="A19" s="25"/>
      <c r="B19" s="26"/>
      <c r="C19" s="27"/>
      <c r="D19" s="28" t="s">
        <v>16</v>
      </c>
      <c r="E19" s="34">
        <v>21276.1</v>
      </c>
      <c r="F19" s="29">
        <v>21276.1</v>
      </c>
      <c r="G19" s="29">
        <v>21276.1</v>
      </c>
      <c r="H19" s="29">
        <v>18616.59</v>
      </c>
      <c r="I19" s="30">
        <v>7978.54</v>
      </c>
    </row>
    <row r="20" spans="1:9" ht="14.25">
      <c r="A20" s="13" t="s">
        <v>5</v>
      </c>
      <c r="B20" s="14" t="s">
        <v>14</v>
      </c>
      <c r="C20" s="15">
        <f>E22+F22+G22+H22+I22</f>
        <v>113954.96000000002</v>
      </c>
      <c r="D20" s="16" t="s">
        <v>29</v>
      </c>
      <c r="E20" s="32">
        <f>E21*1.22</f>
        <v>46731.10657142857</v>
      </c>
      <c r="F20" s="17">
        <f>F21*1.23</f>
        <v>47114.14842857143</v>
      </c>
      <c r="G20" s="17">
        <f>G21*1.23</f>
        <v>47114.14842857143</v>
      </c>
      <c r="H20" s="17">
        <f>H21*1.23</f>
        <v>41224.89085714286</v>
      </c>
      <c r="I20" s="18">
        <f>I21*1.23</f>
        <v>17667.80785714286</v>
      </c>
    </row>
    <row r="21" spans="1:9" ht="14.25">
      <c r="A21" s="19"/>
      <c r="B21" s="20"/>
      <c r="C21" s="21"/>
      <c r="D21" s="22" t="s">
        <v>22</v>
      </c>
      <c r="E21" s="33">
        <f>E22/0.7</f>
        <v>38304.18571428572</v>
      </c>
      <c r="F21" s="23">
        <f>F22/0.7</f>
        <v>38304.18571428572</v>
      </c>
      <c r="G21" s="23">
        <f>G22/0.7</f>
        <v>38304.18571428572</v>
      </c>
      <c r="H21" s="23">
        <f>H22/0.7</f>
        <v>33516.17142857143</v>
      </c>
      <c r="I21" s="24">
        <f>I22/0.7</f>
        <v>14364.07142857143</v>
      </c>
    </row>
    <row r="22" spans="1:9" ht="15" thickBot="1">
      <c r="A22" s="25"/>
      <c r="B22" s="26"/>
      <c r="C22" s="27"/>
      <c r="D22" s="28" t="s">
        <v>16</v>
      </c>
      <c r="E22" s="34">
        <v>26812.93</v>
      </c>
      <c r="F22" s="29">
        <v>26812.93</v>
      </c>
      <c r="G22" s="29">
        <v>26812.93</v>
      </c>
      <c r="H22" s="29">
        <v>23461.32</v>
      </c>
      <c r="I22" s="30">
        <v>10054.85</v>
      </c>
    </row>
    <row r="23" spans="1:9" ht="14.25">
      <c r="A23" s="13" t="s">
        <v>6</v>
      </c>
      <c r="B23" s="35" t="s">
        <v>23</v>
      </c>
      <c r="C23" s="15">
        <f>E25+F25+G25+H25+I25</f>
        <v>67719.25</v>
      </c>
      <c r="D23" s="16" t="s">
        <v>29</v>
      </c>
      <c r="E23" s="32">
        <f>E24*1.22</f>
        <v>27770.581142857147</v>
      </c>
      <c r="F23" s="17">
        <f>F24*1.23</f>
        <v>27998.20885714286</v>
      </c>
      <c r="G23" s="17">
        <f>G24*1.23</f>
        <v>27998.20885714286</v>
      </c>
      <c r="H23" s="17">
        <f>H24*1.23</f>
        <v>24498.437142857143</v>
      </c>
      <c r="I23" s="18">
        <f>I24*1.23</f>
        <v>10499.332714285714</v>
      </c>
    </row>
    <row r="24" spans="1:9" ht="14.25">
      <c r="A24" s="19"/>
      <c r="B24" s="20"/>
      <c r="C24" s="21"/>
      <c r="D24" s="22" t="s">
        <v>22</v>
      </c>
      <c r="E24" s="33">
        <f>E25/0.7</f>
        <v>22762.771428571432</v>
      </c>
      <c r="F24" s="23">
        <f>F25/0.7</f>
        <v>22762.771428571432</v>
      </c>
      <c r="G24" s="23">
        <f>G25/0.7</f>
        <v>22762.771428571432</v>
      </c>
      <c r="H24" s="23">
        <f>H25/0.7</f>
        <v>19917.428571428572</v>
      </c>
      <c r="I24" s="24">
        <f>I25/0.7</f>
        <v>8536.042857142857</v>
      </c>
    </row>
    <row r="25" spans="1:9" ht="15" thickBot="1">
      <c r="A25" s="25"/>
      <c r="B25" s="26"/>
      <c r="C25" s="27"/>
      <c r="D25" s="28" t="s">
        <v>16</v>
      </c>
      <c r="E25" s="34">
        <v>15933.94</v>
      </c>
      <c r="F25" s="29">
        <v>15933.94</v>
      </c>
      <c r="G25" s="29">
        <v>15933.94</v>
      </c>
      <c r="H25" s="29">
        <v>13942.2</v>
      </c>
      <c r="I25" s="30">
        <v>5975.23</v>
      </c>
    </row>
    <row r="26" spans="1:9" ht="14.25">
      <c r="A26" s="13" t="s">
        <v>7</v>
      </c>
      <c r="B26" s="14" t="s">
        <v>24</v>
      </c>
      <c r="C26" s="15">
        <f>E28+F28+G28+H28+I28</f>
        <v>55756.82</v>
      </c>
      <c r="D26" s="16" t="s">
        <v>29</v>
      </c>
      <c r="E26" s="32">
        <f>E27*1.22</f>
        <v>22864.97857142857</v>
      </c>
      <c r="F26" s="17">
        <f>F27*1.23</f>
        <v>23052.39642857143</v>
      </c>
      <c r="G26" s="17">
        <f>G27*1.23</f>
        <v>23052.39642857143</v>
      </c>
      <c r="H26" s="17">
        <f>H27*1.23</f>
        <v>20170.85785714286</v>
      </c>
      <c r="I26" s="18">
        <f>I27*1.23</f>
        <v>8644.650857142859</v>
      </c>
    </row>
    <row r="27" spans="1:9" ht="14.25">
      <c r="A27" s="19"/>
      <c r="B27" s="20"/>
      <c r="C27" s="21"/>
      <c r="D27" s="22" t="s">
        <v>22</v>
      </c>
      <c r="E27" s="33">
        <f>E28/0.7</f>
        <v>18741.785714285714</v>
      </c>
      <c r="F27" s="23">
        <f>F28/0.7</f>
        <v>18741.785714285714</v>
      </c>
      <c r="G27" s="23">
        <f>G28/0.7</f>
        <v>18741.785714285714</v>
      </c>
      <c r="H27" s="23">
        <f>H28/0.7</f>
        <v>16399.07142857143</v>
      </c>
      <c r="I27" s="24">
        <f>I28/0.7</f>
        <v>7028.17142857143</v>
      </c>
    </row>
    <row r="28" spans="1:9" ht="15" thickBot="1">
      <c r="A28" s="25"/>
      <c r="B28" s="26"/>
      <c r="C28" s="27"/>
      <c r="D28" s="28" t="s">
        <v>16</v>
      </c>
      <c r="E28" s="34">
        <v>13119.25</v>
      </c>
      <c r="F28" s="29">
        <v>13119.25</v>
      </c>
      <c r="G28" s="29">
        <v>13119.25</v>
      </c>
      <c r="H28" s="29">
        <v>11479.35</v>
      </c>
      <c r="I28" s="30">
        <v>4919.72</v>
      </c>
    </row>
    <row r="29" spans="1:9" ht="14.25">
      <c r="A29" s="13" t="s">
        <v>8</v>
      </c>
      <c r="B29" s="14" t="s">
        <v>25</v>
      </c>
      <c r="C29" s="15">
        <f>E31+F31+G31+H31+I31</f>
        <v>60842.88</v>
      </c>
      <c r="D29" s="16" t="s">
        <v>29</v>
      </c>
      <c r="E29" s="32">
        <f>E30*1.22</f>
        <v>24950.69057142857</v>
      </c>
      <c r="F29" s="17">
        <f>F30*1.23</f>
        <v>25155.20442857143</v>
      </c>
      <c r="G29" s="17">
        <f>G30*1.23</f>
        <v>25155.20442857143</v>
      </c>
      <c r="H29" s="17">
        <f>H30*1.23</f>
        <v>22010.814857142857</v>
      </c>
      <c r="I29" s="18">
        <f>I30*1.23</f>
        <v>9433.203857142858</v>
      </c>
    </row>
    <row r="30" spans="1:9" ht="14.25">
      <c r="A30" s="19"/>
      <c r="B30" s="20"/>
      <c r="C30" s="21"/>
      <c r="D30" s="22" t="s">
        <v>22</v>
      </c>
      <c r="E30" s="33">
        <f>E31/0.7</f>
        <v>20451.385714285716</v>
      </c>
      <c r="F30" s="23">
        <f>F31/0.7</f>
        <v>20451.385714285716</v>
      </c>
      <c r="G30" s="23">
        <f>G31/0.7</f>
        <v>20451.385714285716</v>
      </c>
      <c r="H30" s="23">
        <f>H31/0.7</f>
        <v>17894.97142857143</v>
      </c>
      <c r="I30" s="24">
        <f>I31/0.7</f>
        <v>7669.271428571429</v>
      </c>
    </row>
    <row r="31" spans="1:9" ht="15" thickBot="1">
      <c r="A31" s="25"/>
      <c r="B31" s="26"/>
      <c r="C31" s="27"/>
      <c r="D31" s="28" t="s">
        <v>16</v>
      </c>
      <c r="E31" s="34">
        <v>14315.97</v>
      </c>
      <c r="F31" s="29">
        <v>14315.97</v>
      </c>
      <c r="G31" s="29">
        <v>14315.97</v>
      </c>
      <c r="H31" s="29">
        <v>12526.48</v>
      </c>
      <c r="I31" s="30">
        <v>5368.49</v>
      </c>
    </row>
    <row r="32" ht="15" thickBot="1">
      <c r="E32" s="36"/>
    </row>
    <row r="33" spans="1:9" ht="15">
      <c r="A33" s="4" t="s">
        <v>26</v>
      </c>
      <c r="B33" s="5"/>
      <c r="C33" s="37">
        <f>SUM(C5:C29)</f>
        <v>680000</v>
      </c>
      <c r="D33" s="38" t="s">
        <v>15</v>
      </c>
      <c r="E33" s="39">
        <f>SUM(E5,E8,E11,E14,E17,E20,E23,E26,E29)</f>
        <v>278857.12891428574</v>
      </c>
      <c r="F33" s="39">
        <f>SUM(F5,F8,F11,F14,F17,F20,F23,F26,F29)</f>
        <v>281142.8462857143</v>
      </c>
      <c r="G33" s="39">
        <f>SUM(G5,G8,G11,G14,G17,G20,G23,G26,G29)</f>
        <v>281142.8525714286</v>
      </c>
      <c r="H33" s="39">
        <f>SUM(H5,H8,H11,H14,H17,H20,H23,H26,H29)</f>
        <v>245999.99728571431</v>
      </c>
      <c r="I33" s="40">
        <f>SUM(I5,I8,I11,I14,I17,I20,I23,I26,I29)</f>
        <v>105428.57100000001</v>
      </c>
    </row>
    <row r="34" spans="1:9" ht="15">
      <c r="A34" s="41"/>
      <c r="B34" s="42"/>
      <c r="C34" s="43"/>
      <c r="D34" s="44" t="s">
        <v>22</v>
      </c>
      <c r="E34" s="45">
        <f aca="true" t="shared" si="0" ref="E34:I35">SUM(E6,E9,E12,E15,E18,E21,E24,E27,E30)</f>
        <v>228571.41714285713</v>
      </c>
      <c r="F34" s="45">
        <f t="shared" si="0"/>
        <v>228571.41714285713</v>
      </c>
      <c r="G34" s="45">
        <f t="shared" si="0"/>
        <v>228571.4242857143</v>
      </c>
      <c r="H34" s="45">
        <f t="shared" si="0"/>
        <v>199999.99714285717</v>
      </c>
      <c r="I34" s="46">
        <f t="shared" si="0"/>
        <v>85714.28</v>
      </c>
    </row>
    <row r="35" spans="1:9" ht="15.75" thickBot="1">
      <c r="A35" s="47"/>
      <c r="B35" s="48"/>
      <c r="C35" s="49"/>
      <c r="D35" s="50" t="s">
        <v>16</v>
      </c>
      <c r="E35" s="51">
        <f t="shared" si="0"/>
        <v>160000</v>
      </c>
      <c r="F35" s="51">
        <f t="shared" si="0"/>
        <v>160000</v>
      </c>
      <c r="G35" s="51">
        <f t="shared" si="0"/>
        <v>160000</v>
      </c>
      <c r="H35" s="51">
        <f t="shared" si="0"/>
        <v>140000</v>
      </c>
      <c r="I35" s="52">
        <f t="shared" si="0"/>
        <v>59999.99999999999</v>
      </c>
    </row>
    <row r="36" ht="14.25">
      <c r="E36" s="36"/>
    </row>
    <row r="37" spans="2:5" ht="16.5">
      <c r="B37" s="2" t="s">
        <v>31</v>
      </c>
      <c r="E37" s="36"/>
    </row>
  </sheetData>
  <sheetProtection/>
  <mergeCells count="35">
    <mergeCell ref="A14:A16"/>
    <mergeCell ref="C11:C13"/>
    <mergeCell ref="B11:B13"/>
    <mergeCell ref="A11:A13"/>
    <mergeCell ref="C5:C7"/>
    <mergeCell ref="C8:C10"/>
    <mergeCell ref="C14:C16"/>
    <mergeCell ref="B14:B16"/>
    <mergeCell ref="A8:A10"/>
    <mergeCell ref="A5:A7"/>
    <mergeCell ref="B5:B7"/>
    <mergeCell ref="B8:B10"/>
    <mergeCell ref="C17:C19"/>
    <mergeCell ref="B17:B19"/>
    <mergeCell ref="A17:A19"/>
    <mergeCell ref="C20:C22"/>
    <mergeCell ref="B20:B22"/>
    <mergeCell ref="A20:A22"/>
    <mergeCell ref="C23:C25"/>
    <mergeCell ref="A26:A28"/>
    <mergeCell ref="A29:A31"/>
    <mergeCell ref="B29:B31"/>
    <mergeCell ref="B26:B28"/>
    <mergeCell ref="C26:C28"/>
    <mergeCell ref="C29:C31"/>
    <mergeCell ref="A1:I1"/>
    <mergeCell ref="C33:C35"/>
    <mergeCell ref="A33:B35"/>
    <mergeCell ref="E3:I3"/>
    <mergeCell ref="D3:D4"/>
    <mergeCell ref="C3:C4"/>
    <mergeCell ref="B3:B4"/>
    <mergeCell ref="A3:A4"/>
    <mergeCell ref="A23:A25"/>
    <mergeCell ref="B23:B25"/>
  </mergeCells>
  <printOptions horizontalCentered="1"/>
  <pageMargins left="0.7086614173228347" right="0.7086614173228347" top="0.49" bottom="0.34" header="0.31496062992125984" footer="0.5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UGW</dc:creator>
  <cp:keywords/>
  <dc:description/>
  <cp:lastModifiedBy>biuro</cp:lastModifiedBy>
  <cp:lastPrinted>2009-12-08T10:52:22Z</cp:lastPrinted>
  <dcterms:created xsi:type="dcterms:W3CDTF">2009-09-17T08:11:52Z</dcterms:created>
  <dcterms:modified xsi:type="dcterms:W3CDTF">2011-01-05T09:41:21Z</dcterms:modified>
  <cp:category/>
  <cp:version/>
  <cp:contentType/>
  <cp:contentStatus/>
</cp:coreProperties>
</file>